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https://d.docs.live.net/58a944a608ffab79/Documents/SHARE/STANDARD FILES/DIV 2 COMMERCIAL LAW/COMPANY/"/>
    </mc:Choice>
  </mc:AlternateContent>
  <xr:revisionPtr revIDLastSave="1" documentId="11_B42FC07D8E5E21D3CCDE2156E72CCB737858C297" xr6:coauthVersionLast="47" xr6:coauthVersionMax="47" xr10:uidLastSave="{D7E31DDA-3E2D-4A9F-9A83-7510FD00FD03}"/>
  <bookViews>
    <workbookView xWindow="-108" yWindow="-108" windowWidth="23256" windowHeight="12576" xr2:uid="{00000000-000D-0000-FFFF-FFFF00000000}"/>
  </bookViews>
  <sheets>
    <sheet name="Non Owner Company" sheetId="1" r:id="rId1"/>
    <sheet name="Owner Company" sheetId="4" r:id="rId2"/>
    <sheet name="Owner CC" sheetId="2" r:id="rId3"/>
    <sheet name="Non Profit" sheetId="3" r:id="rId4"/>
  </sheets>
  <definedNames>
    <definedName name="_xlnm.Print_Area" localSheetId="0">'Non Owner Company'!$A$1:$H$46</definedName>
    <definedName name="_xlnm.Print_Area" localSheetId="3">'Non Profit'!$A$1:$H$46</definedName>
    <definedName name="_xlnm.Print_Area" localSheetId="2">'Owner CC'!$A$1:$H$45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4" l="1"/>
  <c r="H27" i="4"/>
  <c r="H24" i="4"/>
  <c r="H21" i="4"/>
  <c r="A15" i="4"/>
  <c r="H32" i="4" l="1"/>
  <c r="G13" i="4" s="1"/>
  <c r="H30" i="3"/>
  <c r="H27" i="3"/>
  <c r="H24" i="3"/>
  <c r="H21" i="3"/>
  <c r="A15" i="3"/>
  <c r="H30" i="2"/>
  <c r="H27" i="2"/>
  <c r="H24" i="2"/>
  <c r="H21" i="2"/>
  <c r="H32" i="2" s="1"/>
  <c r="G13" i="2" s="1"/>
  <c r="A15" i="2"/>
  <c r="H32" i="3" l="1"/>
  <c r="G13" i="3" s="1"/>
  <c r="H30" i="1"/>
  <c r="H27" i="1"/>
  <c r="H24" i="1"/>
  <c r="H21" i="1"/>
  <c r="A15" i="1"/>
  <c r="H32" i="1" l="1"/>
  <c r="G13" i="1" s="1"/>
</calcChain>
</file>

<file path=xl/sharedStrings.xml><?xml version="1.0" encoding="utf-8"?>
<sst xmlns="http://schemas.openxmlformats.org/spreadsheetml/2006/main" count="271" uniqueCount="97">
  <si>
    <t>PO Box 220</t>
  </si>
  <si>
    <t>Bloemfontein</t>
  </si>
  <si>
    <t>9300</t>
  </si>
  <si>
    <t>Tel</t>
  </si>
  <si>
    <t>Fax</t>
  </si>
  <si>
    <t>Postal</t>
  </si>
  <si>
    <t>81 Zastron Street</t>
  </si>
  <si>
    <t>9301</t>
  </si>
  <si>
    <t>Office</t>
  </si>
  <si>
    <t xml:space="preserve">Public Interest Score: </t>
  </si>
  <si>
    <t>086 509 0377</t>
  </si>
  <si>
    <t>051 447 0825/7</t>
  </si>
  <si>
    <t>www.taxcotrust.com</t>
  </si>
  <si>
    <t>Taxco (Pty) Ltd</t>
  </si>
  <si>
    <t>Company Name</t>
  </si>
  <si>
    <t>Registration no</t>
  </si>
  <si>
    <t>2014/123456/07</t>
  </si>
  <si>
    <t xml:space="preserve">FACTOR </t>
  </si>
  <si>
    <t>RATING</t>
  </si>
  <si>
    <t>SCORE</t>
  </si>
  <si>
    <t>INPUT</t>
  </si>
  <si>
    <t>Average number of Employees</t>
  </si>
  <si>
    <t>Total Third Party Liabilities</t>
  </si>
  <si>
    <t>R1 million or part</t>
  </si>
  <si>
    <t>thereof = 1 point</t>
  </si>
  <si>
    <t>1 Employee = 1 point</t>
  </si>
  <si>
    <t>Total Turnover (Excl. VAT)</t>
  </si>
  <si>
    <t>Total number of Individual</t>
  </si>
  <si>
    <t>1 point</t>
  </si>
  <si>
    <t>1 Shareholder =</t>
  </si>
  <si>
    <t>TOTAL SCORE</t>
  </si>
  <si>
    <r>
      <t xml:space="preserve">(a) </t>
    </r>
    <r>
      <rPr>
        <b/>
        <sz val="11"/>
        <color theme="1"/>
        <rFont val="Calibri"/>
        <family val="2"/>
        <scheme val="minor"/>
      </rPr>
      <t>IFRS</t>
    </r>
    <r>
      <rPr>
        <sz val="11"/>
        <color theme="1"/>
        <rFont val="Calibri"/>
        <family val="2"/>
        <scheme val="minor"/>
      </rPr>
      <t>; or</t>
    </r>
  </si>
  <si>
    <r>
      <t xml:space="preserve">(b) </t>
    </r>
    <r>
      <rPr>
        <b/>
        <sz val="11"/>
        <color theme="1"/>
        <rFont val="Calibri"/>
        <family val="2"/>
        <scheme val="minor"/>
      </rPr>
      <t>IFRS for SME's</t>
    </r>
    <r>
      <rPr>
        <sz val="11"/>
        <color theme="1"/>
        <rFont val="Calibri"/>
        <family val="2"/>
        <scheme val="minor"/>
      </rPr>
      <t>, provided that the company meets the scoping requirements outlined in the</t>
    </r>
  </si>
  <si>
    <t>Enter name</t>
  </si>
  <si>
    <t>All shareholders are directors</t>
  </si>
  <si>
    <t>Yes</t>
  </si>
  <si>
    <t xml:space="preserve">PUBLIC INTEREST SCORE - </t>
  </si>
  <si>
    <t>In terms of Regulation 26(2), the new definition is as follows:</t>
  </si>
  <si>
    <t>For the purposes of regulations 27 to 30, 43, 127 and 128, every company must calculate its 'public interest score' at the end of each financial year, calculated as the sum of the following -</t>
  </si>
  <si>
    <t>a)            a number of points equal to the average number of employees of the company during the financial year;</t>
  </si>
  <si>
    <t>b)            one point for every R 1 million (or portion thereof) in third party liability of the company, at the financial year end,</t>
  </si>
  <si>
    <t>c)            one point for every R 1 million (or portion thereof) in turnover during the financial year; and</t>
  </si>
  <si>
    <t>d)            one point for every individual who, at the end of the financial year, is known by the company -</t>
  </si>
  <si>
    <t>               i.             in the case of a profit company, to directly or indirectly have a beneficial interest in any of the company's issued securities; or</t>
  </si>
  <si>
    <t>               ii.            in the case of a non-profit company, to be a member of the company, or a member of an association that is a member of the company.</t>
  </si>
  <si>
    <t>is a private company and has calculated it's 'public interest score' as required annually by</t>
  </si>
  <si>
    <t>Section 26</t>
  </si>
  <si>
    <t>The Annual Financial Statements of the corporation, being an Owner-Managed Close</t>
  </si>
  <si>
    <t>Corporation, is exempted from audit or independent review in terms  of R28 and R29</t>
  </si>
  <si>
    <t xml:space="preserve">       IFRS for SME's.</t>
  </si>
  <si>
    <t>Enter registration no.</t>
  </si>
  <si>
    <t>is a close corporation and has calculated it's 'public interest score' as required annually by</t>
  </si>
  <si>
    <t>Regulation 26(2) of the Companies Act, 2008 for the financial year ended 28 February 2014.</t>
  </si>
  <si>
    <t>Adjust Year End</t>
  </si>
  <si>
    <t>Enter Input</t>
  </si>
  <si>
    <t>Members</t>
  </si>
  <si>
    <t>1 Individual Member</t>
  </si>
  <si>
    <t>= 1 point</t>
  </si>
  <si>
    <t xml:space="preserve">MUST BE UNDER 100 </t>
  </si>
  <si>
    <t>is a non profit company and has calculated it's 'public interest score' as required annually by</t>
  </si>
  <si>
    <t>The Annual Financial Statements of the company, being an Non Profit Company, is exempted</t>
  </si>
  <si>
    <t>any profit or non-profit company if, in the ordinary course of its primary</t>
  </si>
  <si>
    <t>activities, it holds assets in a fiduciary capacity for persons who are not related</t>
  </si>
  <si>
    <t>to the company, and the aggregate value of such assets held at any time during</t>
  </si>
  <si>
    <t>the financial year exceeds R 5 million;</t>
  </si>
  <si>
    <t>Audit requirement</t>
  </si>
  <si>
    <t>Section 28</t>
  </si>
  <si>
    <t>from audit or independent review in terms  of R28 and R29 as the PI is less than 100 and assets</t>
  </si>
  <si>
    <t>independently.</t>
  </si>
  <si>
    <t>frameworks:-</t>
  </si>
  <si>
    <t>Regulation 27 prescribes that the Annual Financial Statements, which are independently</t>
  </si>
  <si>
    <t>compiled, of the company must comply with one of the following financial reporting</t>
  </si>
  <si>
    <t>notwithstanding that they are compiled independently.</t>
  </si>
  <si>
    <t>of less than R5 million are held in a fudiciary capacity notwithstanding that they are compiled</t>
  </si>
  <si>
    <t>NGWAKO HOLDINGS PTY LTD</t>
  </si>
  <si>
    <t>2005/026388/07</t>
  </si>
  <si>
    <t>Regulation 27 prescribes that the Annual Financial Statements, where they are independently</t>
  </si>
  <si>
    <t>The Annual Financial Statements of the company, being a Private Company, and all the</t>
  </si>
  <si>
    <t xml:space="preserve">Public Interest Score (PIS): </t>
  </si>
  <si>
    <t>Total number of Beneficial Owners</t>
  </si>
  <si>
    <t>The Annual Financial Statements of the company, being an Owner-Managed Private Company,</t>
  </si>
  <si>
    <t>is exempted from audit or independent review in terms  of R28 and R29 notwithstanding that</t>
  </si>
  <si>
    <t>they were compiled independently.</t>
  </si>
  <si>
    <t>Regulation 27 prescribes that the Annual Financial Statements of the company must comply</t>
  </si>
  <si>
    <t>with one of the following financial reporting frameworks:-</t>
  </si>
  <si>
    <t>Taxco CC</t>
  </si>
  <si>
    <t>2014/123456/23</t>
  </si>
  <si>
    <t>shareholders are not directors, with a PIS score under 100, is required to have a independent</t>
  </si>
  <si>
    <t>review in terms  of Regulation 29(4)(b) notwithstanding the fact that they are compiled</t>
  </si>
  <si>
    <t>PIS = Under 100  then Review by SAIPA</t>
  </si>
  <si>
    <t>PIS = Above 100 to Under 350  then Review only by SAICA</t>
  </si>
  <si>
    <t>No</t>
  </si>
  <si>
    <t>42 Genl Dan Pienaar Drive</t>
  </si>
  <si>
    <t>Bloemfontein 9301</t>
  </si>
  <si>
    <t>PO Box 220/7890</t>
  </si>
  <si>
    <t>Bloemfontein 9300</t>
  </si>
  <si>
    <t>051 436 3829/0037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</si>
</sst>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R&quot;\ #,##0"/>
  </numFmts>
  <fonts count="6" x14ac:knownFonts="1">
    <font>
      <sz val="11"/>
      <color theme="1"/>
      <name val="Calibri"/>
      <family val="2"/>
      <scheme val="minor"/>
    </font>
    <font>
      <b/>
      <sz val="11"/>
      <color theme="1"/>
      <name val="Calibri"/>
      <family val="2"/>
      <scheme val="minor"/>
    </font>
    <font>
      <b/>
      <sz val="24"/>
      <color theme="1"/>
      <name val="Calibri"/>
      <family val="2"/>
      <scheme val="minor"/>
    </font>
    <font>
      <b/>
      <sz val="11"/>
      <name val="Calibri"/>
      <family val="2"/>
      <scheme val="minor"/>
    </font>
    <font>
      <sz val="11"/>
      <name val="Calibri"/>
      <family val="2"/>
      <scheme val="minor"/>
    </font>
    <font>
      <b/>
      <sz val="14"/>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right/>
      <top style="thin">
        <color indexed="64"/>
      </top>
      <bottom style="medium">
        <color indexed="64"/>
      </bottom>
      <diagonal/>
    </border>
  </borders>
  <cellStyleXfs count="1">
    <xf numFmtId="0" fontId="0" fillId="0" borderId="0"/>
  </cellStyleXfs>
  <cellXfs count="19">
    <xf numFmtId="0" fontId="0" fillId="0" borderId="0" xfId="0"/>
    <xf numFmtId="0" fontId="0" fillId="2" borderId="0" xfId="0" applyFill="1"/>
    <xf numFmtId="0" fontId="0" fillId="0" borderId="0" xfId="0" quotePrefix="1"/>
    <xf numFmtId="0" fontId="2" fillId="0" borderId="0" xfId="0" applyFont="1"/>
    <xf numFmtId="0" fontId="1" fillId="0" borderId="0" xfId="0" applyFont="1"/>
    <xf numFmtId="0" fontId="1" fillId="0" borderId="0" xfId="0" quotePrefix="1" applyFont="1"/>
    <xf numFmtId="0" fontId="3" fillId="2" borderId="0" xfId="0" applyFont="1" applyFill="1"/>
    <xf numFmtId="0" fontId="4" fillId="2" borderId="0" xfId="0" applyFont="1" applyFill="1"/>
    <xf numFmtId="0" fontId="0" fillId="2" borderId="0" xfId="0" quotePrefix="1" applyFill="1"/>
    <xf numFmtId="0" fontId="0" fillId="0" borderId="0" xfId="0" applyAlignment="1">
      <alignment horizontal="center"/>
    </xf>
    <xf numFmtId="164" fontId="0" fillId="0" borderId="0" xfId="0" applyNumberFormat="1" applyAlignment="1">
      <alignment horizontal="center"/>
    </xf>
    <xf numFmtId="3" fontId="0" fillId="0" borderId="0" xfId="0" applyNumberFormat="1" applyAlignment="1">
      <alignment horizontal="center"/>
    </xf>
    <xf numFmtId="0" fontId="3" fillId="2" borderId="0" xfId="0" applyFont="1" applyFill="1" applyAlignment="1">
      <alignment horizontal="center"/>
    </xf>
    <xf numFmtId="0" fontId="1" fillId="2" borderId="0" xfId="0" applyFont="1" applyFill="1" applyAlignment="1">
      <alignment horizontal="center"/>
    </xf>
    <xf numFmtId="0" fontId="2" fillId="0" borderId="0" xfId="0" applyFont="1" applyAlignment="1">
      <alignment horizontal="left"/>
    </xf>
    <xf numFmtId="0" fontId="5" fillId="0" borderId="0" xfId="0" applyFont="1"/>
    <xf numFmtId="0" fontId="1" fillId="0" borderId="0" xfId="0" applyFont="1" applyAlignment="1">
      <alignment horizontal="center"/>
    </xf>
    <xf numFmtId="0" fontId="0" fillId="0" borderId="1" xfId="0" applyBorder="1"/>
    <xf numFmtId="0" fontId="1" fillId="0" borderId="1" xfId="0" applyFont="1" applyBorder="1"/>
  </cellXfs>
  <cellStyles count="1">
    <cellStyle name="Normal" xfId="0" builtinId="0"/>
  </cellStyles>
  <dxfs count="0"/>
  <tableStyles count="0" defaultTableStyle="TableStyleMedium2" defaultPivotStyle="PivotStyleLight16"/>
  <colors>
    <mruColors>
      <color rgb="FFDDDDDD"/>
      <color rgb="FFC0C0C0"/>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5</xdr:col>
      <xdr:colOff>9525</xdr:colOff>
      <xdr:row>8</xdr:row>
      <xdr:rowOff>9525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0"/>
          <a:ext cx="3228975" cy="1533525"/>
        </a:xfrm>
        <a:prstGeom prst="rect">
          <a:avLst/>
        </a:prstGeom>
      </xdr:spPr>
    </xdr:pic>
    <xdr:clientData/>
  </xdr:twoCellAnchor>
  <xdr:twoCellAnchor editAs="oneCell">
    <xdr:from>
      <xdr:col>0</xdr:col>
      <xdr:colOff>19050</xdr:colOff>
      <xdr:row>0</xdr:row>
      <xdr:rowOff>15240</xdr:rowOff>
    </xdr:from>
    <xdr:to>
      <xdr:col>3</xdr:col>
      <xdr:colOff>662939</xdr:colOff>
      <xdr:row>8</xdr:row>
      <xdr:rowOff>9525</xdr:rowOff>
    </xdr:to>
    <xdr:pic>
      <xdr:nvPicPr>
        <xdr:cNvPr id="3" name="Picture 2">
          <a:extLst>
            <a:ext uri="{FF2B5EF4-FFF2-40B4-BE49-F238E27FC236}">
              <a16:creationId xmlns:a16="http://schemas.microsoft.com/office/drawing/2014/main" id="{92E8AEE5-6918-47D0-9A12-F055A65A5F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15240"/>
          <a:ext cx="2632709" cy="14573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5</xdr:col>
      <xdr:colOff>9525</xdr:colOff>
      <xdr:row>8</xdr:row>
      <xdr:rowOff>9525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0"/>
          <a:ext cx="3228975" cy="15335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57150</xdr:colOff>
      <xdr:row>0</xdr:row>
      <xdr:rowOff>0</xdr:rowOff>
    </xdr:from>
    <xdr:to>
      <xdr:col>5</xdr:col>
      <xdr:colOff>19050</xdr:colOff>
      <xdr:row>8</xdr:row>
      <xdr:rowOff>9525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0"/>
          <a:ext cx="3200400" cy="15335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4</xdr:col>
      <xdr:colOff>466725</xdr:colOff>
      <xdr:row>8</xdr:row>
      <xdr:rowOff>9525</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0"/>
          <a:ext cx="3228975" cy="153352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9"/>
  <sheetViews>
    <sheetView tabSelected="1" workbookViewId="0">
      <selection activeCell="L3" sqref="L3"/>
    </sheetView>
  </sheetViews>
  <sheetFormatPr defaultRowHeight="14.4" x14ac:dyDescent="0.3"/>
  <cols>
    <col min="1" max="6" width="9.6640625" customWidth="1"/>
    <col min="7" max="7" width="16" bestFit="1" customWidth="1"/>
    <col min="8" max="8" width="9.6640625" customWidth="1"/>
  </cols>
  <sheetData>
    <row r="1" spans="1:10" x14ac:dyDescent="0.3">
      <c r="E1" s="1"/>
      <c r="F1" s="1" t="s">
        <v>8</v>
      </c>
      <c r="G1" s="8" t="s">
        <v>6</v>
      </c>
      <c r="H1" s="1"/>
    </row>
    <row r="2" spans="1:10" x14ac:dyDescent="0.3">
      <c r="E2" s="1"/>
      <c r="F2" s="1"/>
      <c r="G2" s="1" t="s">
        <v>92</v>
      </c>
      <c r="H2" s="1"/>
    </row>
    <row r="3" spans="1:10" x14ac:dyDescent="0.3">
      <c r="E3" s="1"/>
      <c r="F3" s="1"/>
      <c r="G3" s="1" t="s">
        <v>93</v>
      </c>
      <c r="H3" s="1"/>
    </row>
    <row r="4" spans="1:10" x14ac:dyDescent="0.3">
      <c r="E4" s="1"/>
      <c r="F4" s="1"/>
      <c r="G4" s="1"/>
      <c r="H4" s="1"/>
    </row>
    <row r="5" spans="1:10" x14ac:dyDescent="0.3">
      <c r="E5" s="1"/>
      <c r="F5" s="1" t="s">
        <v>5</v>
      </c>
      <c r="G5" s="1" t="s">
        <v>94</v>
      </c>
      <c r="H5" s="1"/>
    </row>
    <row r="6" spans="1:10" x14ac:dyDescent="0.3">
      <c r="E6" s="1"/>
      <c r="F6" s="1"/>
      <c r="G6" s="1" t="s">
        <v>95</v>
      </c>
      <c r="H6" s="1"/>
    </row>
    <row r="7" spans="1:10" x14ac:dyDescent="0.3">
      <c r="E7" s="1"/>
      <c r="F7" s="1" t="s">
        <v>3</v>
      </c>
      <c r="G7" s="1" t="s">
        <v>11</v>
      </c>
      <c r="H7" s="1"/>
    </row>
    <row r="8" spans="1:10" x14ac:dyDescent="0.3">
      <c r="E8" s="1"/>
      <c r="F8" s="1"/>
      <c r="G8" s="8" t="s">
        <v>96</v>
      </c>
      <c r="H8" s="1"/>
    </row>
    <row r="10" spans="1:10" ht="18" x14ac:dyDescent="0.35">
      <c r="A10" t="s">
        <v>14</v>
      </c>
      <c r="C10" s="15" t="s">
        <v>74</v>
      </c>
      <c r="E10" s="4"/>
      <c r="J10" s="4" t="s">
        <v>33</v>
      </c>
    </row>
    <row r="11" spans="1:10" x14ac:dyDescent="0.3">
      <c r="A11" t="s">
        <v>15</v>
      </c>
      <c r="C11" s="5" t="s">
        <v>75</v>
      </c>
      <c r="E11" s="4"/>
      <c r="J11" s="4" t="s">
        <v>50</v>
      </c>
    </row>
    <row r="13" spans="1:10" ht="31.2" x14ac:dyDescent="0.6">
      <c r="A13" s="3" t="s">
        <v>78</v>
      </c>
      <c r="B13" s="3"/>
      <c r="G13" s="14">
        <f>H32</f>
        <v>56</v>
      </c>
    </row>
    <row r="15" spans="1:10" x14ac:dyDescent="0.3">
      <c r="A15" t="str">
        <f>C10</f>
        <v>NGWAKO HOLDINGS PTY LTD</v>
      </c>
    </row>
    <row r="16" spans="1:10" x14ac:dyDescent="0.3">
      <c r="A16" t="s">
        <v>45</v>
      </c>
    </row>
    <row r="17" spans="1:10" x14ac:dyDescent="0.3">
      <c r="A17" t="s">
        <v>52</v>
      </c>
      <c r="J17" s="4" t="s">
        <v>53</v>
      </c>
    </row>
    <row r="19" spans="1:10" x14ac:dyDescent="0.3">
      <c r="A19" s="6" t="s">
        <v>17</v>
      </c>
      <c r="B19" s="6"/>
      <c r="C19" s="6"/>
      <c r="D19" s="7"/>
      <c r="E19" s="6" t="s">
        <v>18</v>
      </c>
      <c r="F19" s="7"/>
      <c r="G19" s="12" t="s">
        <v>20</v>
      </c>
      <c r="H19" s="12" t="s">
        <v>19</v>
      </c>
    </row>
    <row r="21" spans="1:10" x14ac:dyDescent="0.3">
      <c r="A21" t="s">
        <v>21</v>
      </c>
      <c r="E21" t="s">
        <v>25</v>
      </c>
      <c r="G21" s="9">
        <v>1</v>
      </c>
      <c r="H21" s="9">
        <f>G21*1</f>
        <v>1</v>
      </c>
      <c r="J21" s="4" t="s">
        <v>54</v>
      </c>
    </row>
    <row r="22" spans="1:10" x14ac:dyDescent="0.3">
      <c r="G22" s="9"/>
      <c r="H22" s="9"/>
    </row>
    <row r="23" spans="1:10" x14ac:dyDescent="0.3">
      <c r="A23" t="s">
        <v>22</v>
      </c>
      <c r="E23" t="s">
        <v>23</v>
      </c>
      <c r="G23" s="9"/>
      <c r="H23" s="9"/>
    </row>
    <row r="24" spans="1:10" x14ac:dyDescent="0.3">
      <c r="E24" t="s">
        <v>24</v>
      </c>
      <c r="G24" s="10">
        <v>1000005</v>
      </c>
      <c r="H24" s="11">
        <f>ROUNDUP(G24/1000000,0)</f>
        <v>2</v>
      </c>
      <c r="J24" s="4" t="s">
        <v>54</v>
      </c>
    </row>
    <row r="25" spans="1:10" x14ac:dyDescent="0.3">
      <c r="G25" s="9"/>
      <c r="H25" s="9"/>
    </row>
    <row r="26" spans="1:10" x14ac:dyDescent="0.3">
      <c r="A26" t="s">
        <v>26</v>
      </c>
      <c r="E26" t="s">
        <v>23</v>
      </c>
      <c r="G26" s="9"/>
      <c r="H26" s="9"/>
    </row>
    <row r="27" spans="1:10" x14ac:dyDescent="0.3">
      <c r="E27" t="s">
        <v>24</v>
      </c>
      <c r="G27" s="10">
        <v>50000000</v>
      </c>
      <c r="H27" s="11">
        <f>ROUNDUP(G27/1000000,0)</f>
        <v>50</v>
      </c>
      <c r="J27" s="4" t="s">
        <v>54</v>
      </c>
    </row>
    <row r="28" spans="1:10" x14ac:dyDescent="0.3">
      <c r="G28" s="9"/>
      <c r="H28" s="9"/>
    </row>
    <row r="29" spans="1:10" x14ac:dyDescent="0.3">
      <c r="A29" t="s">
        <v>79</v>
      </c>
      <c r="E29" t="s">
        <v>29</v>
      </c>
      <c r="G29" s="9"/>
      <c r="H29" s="9"/>
    </row>
    <row r="30" spans="1:10" x14ac:dyDescent="0.3">
      <c r="E30" t="s">
        <v>28</v>
      </c>
      <c r="G30" s="9">
        <v>3</v>
      </c>
      <c r="H30" s="9">
        <f>G30*1</f>
        <v>3</v>
      </c>
      <c r="J30" s="4" t="s">
        <v>54</v>
      </c>
    </row>
    <row r="31" spans="1:10" x14ac:dyDescent="0.3">
      <c r="G31" s="9"/>
      <c r="H31" s="9"/>
    </row>
    <row r="32" spans="1:10" x14ac:dyDescent="0.3">
      <c r="A32" s="1"/>
      <c r="B32" s="1"/>
      <c r="C32" s="1"/>
      <c r="D32" s="1"/>
      <c r="E32" s="1"/>
      <c r="F32" s="1"/>
      <c r="G32" s="13" t="s">
        <v>30</v>
      </c>
      <c r="H32" s="13">
        <f>SUM(H20:H31)</f>
        <v>56</v>
      </c>
      <c r="J32" s="4" t="s">
        <v>58</v>
      </c>
    </row>
    <row r="33" spans="1:13" x14ac:dyDescent="0.3">
      <c r="H33" s="9"/>
    </row>
    <row r="34" spans="1:13" x14ac:dyDescent="0.3">
      <c r="A34" t="s">
        <v>77</v>
      </c>
      <c r="H34" s="9"/>
      <c r="J34" s="4"/>
      <c r="K34" s="4"/>
      <c r="L34" s="4"/>
      <c r="M34" s="16"/>
    </row>
    <row r="35" spans="1:13" x14ac:dyDescent="0.3">
      <c r="A35" t="s">
        <v>87</v>
      </c>
      <c r="H35" s="9"/>
      <c r="J35" s="4" t="s">
        <v>34</v>
      </c>
      <c r="K35" s="4"/>
      <c r="L35" s="4"/>
      <c r="M35" s="16" t="s">
        <v>91</v>
      </c>
    </row>
    <row r="36" spans="1:13" x14ac:dyDescent="0.3">
      <c r="A36" t="s">
        <v>88</v>
      </c>
      <c r="H36" s="9"/>
      <c r="J36" s="4" t="s">
        <v>89</v>
      </c>
    </row>
    <row r="37" spans="1:13" x14ac:dyDescent="0.3">
      <c r="A37" t="s">
        <v>68</v>
      </c>
      <c r="H37" s="9"/>
      <c r="J37" s="4" t="s">
        <v>90</v>
      </c>
    </row>
    <row r="38" spans="1:13" x14ac:dyDescent="0.3">
      <c r="H38" s="9"/>
    </row>
    <row r="39" spans="1:13" x14ac:dyDescent="0.3">
      <c r="A39" t="s">
        <v>76</v>
      </c>
      <c r="H39" s="9"/>
    </row>
    <row r="40" spans="1:13" x14ac:dyDescent="0.3">
      <c r="A40" t="s">
        <v>71</v>
      </c>
      <c r="H40" s="9"/>
    </row>
    <row r="41" spans="1:13" x14ac:dyDescent="0.3">
      <c r="A41" t="s">
        <v>69</v>
      </c>
      <c r="H41" s="9"/>
    </row>
    <row r="42" spans="1:13" x14ac:dyDescent="0.3">
      <c r="A42" s="2" t="s">
        <v>31</v>
      </c>
    </row>
    <row r="43" spans="1:13" x14ac:dyDescent="0.3">
      <c r="A43" s="2" t="s">
        <v>32</v>
      </c>
    </row>
    <row r="44" spans="1:13" x14ac:dyDescent="0.3">
      <c r="A44" t="s">
        <v>49</v>
      </c>
    </row>
    <row r="46" spans="1:13" ht="15" thickBot="1" x14ac:dyDescent="0.35">
      <c r="A46" s="17"/>
      <c r="B46" s="17"/>
      <c r="C46" s="17"/>
      <c r="D46" s="18" t="s">
        <v>12</v>
      </c>
      <c r="E46" s="17"/>
      <c r="F46" s="17"/>
      <c r="G46" s="17"/>
      <c r="H46" s="17"/>
    </row>
    <row r="49" spans="1:3" x14ac:dyDescent="0.3">
      <c r="A49" s="4" t="s">
        <v>46</v>
      </c>
      <c r="B49" s="4"/>
      <c r="C49" s="4"/>
    </row>
    <row r="50" spans="1:3" x14ac:dyDescent="0.3">
      <c r="A50" s="4" t="s">
        <v>36</v>
      </c>
      <c r="B50" s="4"/>
      <c r="C50" s="4"/>
    </row>
    <row r="52" spans="1:3" x14ac:dyDescent="0.3">
      <c r="A52" t="s">
        <v>37</v>
      </c>
    </row>
    <row r="53" spans="1:3" x14ac:dyDescent="0.3">
      <c r="A53" t="s">
        <v>38</v>
      </c>
    </row>
    <row r="54" spans="1:3" x14ac:dyDescent="0.3">
      <c r="A54" t="s">
        <v>39</v>
      </c>
    </row>
    <row r="55" spans="1:3" x14ac:dyDescent="0.3">
      <c r="A55" t="s">
        <v>40</v>
      </c>
    </row>
    <row r="56" spans="1:3" x14ac:dyDescent="0.3">
      <c r="A56" t="s">
        <v>41</v>
      </c>
    </row>
    <row r="57" spans="1:3" x14ac:dyDescent="0.3">
      <c r="A57" t="s">
        <v>42</v>
      </c>
    </row>
    <row r="58" spans="1:3" x14ac:dyDescent="0.3">
      <c r="A58" t="s">
        <v>43</v>
      </c>
    </row>
    <row r="59" spans="1:3" x14ac:dyDescent="0.3">
      <c r="A59" t="s">
        <v>44</v>
      </c>
    </row>
  </sheetData>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58"/>
  <sheetViews>
    <sheetView topLeftCell="A24" workbookViewId="0">
      <selection activeCell="K41" sqref="K41"/>
    </sheetView>
  </sheetViews>
  <sheetFormatPr defaultRowHeight="14.4" x14ac:dyDescent="0.3"/>
  <cols>
    <col min="1" max="6" width="9.6640625" customWidth="1"/>
    <col min="7" max="7" width="16" bestFit="1" customWidth="1"/>
    <col min="8" max="8" width="9.6640625" customWidth="1"/>
  </cols>
  <sheetData>
    <row r="1" spans="1:10" x14ac:dyDescent="0.3">
      <c r="F1" s="1" t="s">
        <v>8</v>
      </c>
      <c r="G1" s="8" t="s">
        <v>6</v>
      </c>
      <c r="H1" s="1"/>
    </row>
    <row r="2" spans="1:10" x14ac:dyDescent="0.3">
      <c r="F2" s="1"/>
      <c r="G2" s="1" t="s">
        <v>1</v>
      </c>
      <c r="H2" s="1"/>
    </row>
    <row r="3" spans="1:10" x14ac:dyDescent="0.3">
      <c r="F3" s="1"/>
      <c r="G3" s="8" t="s">
        <v>7</v>
      </c>
      <c r="H3" s="1"/>
    </row>
    <row r="4" spans="1:10" x14ac:dyDescent="0.3">
      <c r="F4" s="1" t="s">
        <v>5</v>
      </c>
      <c r="G4" s="1" t="s">
        <v>0</v>
      </c>
      <c r="H4" s="1"/>
    </row>
    <row r="5" spans="1:10" x14ac:dyDescent="0.3">
      <c r="F5" s="1"/>
      <c r="G5" s="1" t="s">
        <v>1</v>
      </c>
      <c r="H5" s="1"/>
    </row>
    <row r="6" spans="1:10" x14ac:dyDescent="0.3">
      <c r="F6" s="1"/>
      <c r="G6" s="8" t="s">
        <v>2</v>
      </c>
      <c r="H6" s="1"/>
    </row>
    <row r="7" spans="1:10" x14ac:dyDescent="0.3">
      <c r="F7" s="1" t="s">
        <v>3</v>
      </c>
      <c r="G7" s="1" t="s">
        <v>11</v>
      </c>
      <c r="H7" s="1"/>
    </row>
    <row r="8" spans="1:10" x14ac:dyDescent="0.3">
      <c r="F8" s="1" t="s">
        <v>4</v>
      </c>
      <c r="G8" s="8" t="s">
        <v>10</v>
      </c>
      <c r="H8" s="1"/>
    </row>
    <row r="10" spans="1:10" ht="18" x14ac:dyDescent="0.35">
      <c r="A10" t="s">
        <v>14</v>
      </c>
      <c r="C10" s="15" t="s">
        <v>13</v>
      </c>
      <c r="E10" s="4"/>
      <c r="J10" s="4" t="s">
        <v>33</v>
      </c>
    </row>
    <row r="11" spans="1:10" x14ac:dyDescent="0.3">
      <c r="A11" t="s">
        <v>15</v>
      </c>
      <c r="C11" s="5" t="s">
        <v>16</v>
      </c>
      <c r="E11" s="4"/>
      <c r="J11" s="4" t="s">
        <v>50</v>
      </c>
    </row>
    <row r="13" spans="1:10" ht="31.2" x14ac:dyDescent="0.6">
      <c r="B13" s="3" t="s">
        <v>9</v>
      </c>
      <c r="G13" s="14">
        <f>H32</f>
        <v>54</v>
      </c>
    </row>
    <row r="15" spans="1:10" x14ac:dyDescent="0.3">
      <c r="A15" t="str">
        <f>C10</f>
        <v>Taxco (Pty) Ltd</v>
      </c>
    </row>
    <row r="16" spans="1:10" x14ac:dyDescent="0.3">
      <c r="A16" t="s">
        <v>45</v>
      </c>
    </row>
    <row r="17" spans="1:10" x14ac:dyDescent="0.3">
      <c r="A17" t="s">
        <v>52</v>
      </c>
      <c r="J17" s="4" t="s">
        <v>53</v>
      </c>
    </row>
    <row r="19" spans="1:10" x14ac:dyDescent="0.3">
      <c r="A19" s="6" t="s">
        <v>17</v>
      </c>
      <c r="B19" s="6"/>
      <c r="C19" s="6"/>
      <c r="D19" s="7"/>
      <c r="E19" s="6" t="s">
        <v>18</v>
      </c>
      <c r="F19" s="7"/>
      <c r="G19" s="12" t="s">
        <v>20</v>
      </c>
      <c r="H19" s="12" t="s">
        <v>19</v>
      </c>
    </row>
    <row r="21" spans="1:10" x14ac:dyDescent="0.3">
      <c r="A21" t="s">
        <v>21</v>
      </c>
      <c r="E21" t="s">
        <v>25</v>
      </c>
      <c r="G21" s="9">
        <v>1</v>
      </c>
      <c r="H21" s="9">
        <f>G21*1</f>
        <v>1</v>
      </c>
      <c r="J21" s="4" t="s">
        <v>54</v>
      </c>
    </row>
    <row r="22" spans="1:10" x14ac:dyDescent="0.3">
      <c r="G22" s="9"/>
      <c r="H22" s="9"/>
    </row>
    <row r="23" spans="1:10" x14ac:dyDescent="0.3">
      <c r="A23" t="s">
        <v>22</v>
      </c>
      <c r="E23" t="s">
        <v>23</v>
      </c>
      <c r="G23" s="9"/>
      <c r="H23" s="9"/>
    </row>
    <row r="24" spans="1:10" x14ac:dyDescent="0.3">
      <c r="E24" t="s">
        <v>24</v>
      </c>
      <c r="G24" s="10">
        <v>1000005</v>
      </c>
      <c r="H24" s="11">
        <f>ROUNDUP(G24/1000000,0)</f>
        <v>2</v>
      </c>
      <c r="J24" s="4" t="s">
        <v>54</v>
      </c>
    </row>
    <row r="25" spans="1:10" x14ac:dyDescent="0.3">
      <c r="G25" s="9"/>
      <c r="H25" s="9"/>
    </row>
    <row r="26" spans="1:10" x14ac:dyDescent="0.3">
      <c r="A26" t="s">
        <v>26</v>
      </c>
      <c r="E26" t="s">
        <v>23</v>
      </c>
      <c r="G26" s="9"/>
      <c r="H26" s="9"/>
    </row>
    <row r="27" spans="1:10" x14ac:dyDescent="0.3">
      <c r="E27" t="s">
        <v>24</v>
      </c>
      <c r="G27" s="10">
        <v>50000000</v>
      </c>
      <c r="H27" s="11">
        <f>ROUNDUP(G27/1000000,0)</f>
        <v>50</v>
      </c>
      <c r="J27" s="4" t="s">
        <v>54</v>
      </c>
    </row>
    <row r="28" spans="1:10" x14ac:dyDescent="0.3">
      <c r="G28" s="9"/>
      <c r="H28" s="9"/>
    </row>
    <row r="29" spans="1:10" x14ac:dyDescent="0.3">
      <c r="A29" t="s">
        <v>79</v>
      </c>
      <c r="E29" t="s">
        <v>29</v>
      </c>
      <c r="G29" s="9"/>
      <c r="H29" s="9"/>
    </row>
    <row r="30" spans="1:10" x14ac:dyDescent="0.3">
      <c r="E30" t="s">
        <v>28</v>
      </c>
      <c r="G30" s="9">
        <v>1</v>
      </c>
      <c r="H30" s="9">
        <f>G30*1</f>
        <v>1</v>
      </c>
      <c r="J30" s="4" t="s">
        <v>54</v>
      </c>
    </row>
    <row r="31" spans="1:10" x14ac:dyDescent="0.3">
      <c r="G31" s="9"/>
      <c r="H31" s="9"/>
    </row>
    <row r="32" spans="1:10" x14ac:dyDescent="0.3">
      <c r="A32" s="1"/>
      <c r="B32" s="1"/>
      <c r="C32" s="1"/>
      <c r="D32" s="1"/>
      <c r="E32" s="1"/>
      <c r="F32" s="1"/>
      <c r="G32" s="13" t="s">
        <v>30</v>
      </c>
      <c r="H32" s="13">
        <f>SUM(H20:H31)</f>
        <v>54</v>
      </c>
      <c r="J32" s="4" t="s">
        <v>58</v>
      </c>
    </row>
    <row r="33" spans="1:13" x14ac:dyDescent="0.3">
      <c r="H33" s="9"/>
    </row>
    <row r="34" spans="1:13" x14ac:dyDescent="0.3">
      <c r="A34" t="s">
        <v>80</v>
      </c>
      <c r="H34" s="9"/>
      <c r="J34" s="4"/>
      <c r="K34" s="4"/>
      <c r="L34" s="4"/>
      <c r="M34" s="16"/>
    </row>
    <row r="35" spans="1:13" x14ac:dyDescent="0.3">
      <c r="A35" t="s">
        <v>81</v>
      </c>
      <c r="H35" s="9"/>
      <c r="J35" s="4" t="s">
        <v>34</v>
      </c>
      <c r="K35" s="4"/>
      <c r="L35" s="4"/>
      <c r="M35" s="16" t="s">
        <v>35</v>
      </c>
    </row>
    <row r="36" spans="1:13" x14ac:dyDescent="0.3">
      <c r="A36" t="s">
        <v>82</v>
      </c>
      <c r="H36" s="9"/>
      <c r="J36" s="4" t="s">
        <v>89</v>
      </c>
    </row>
    <row r="37" spans="1:13" x14ac:dyDescent="0.3">
      <c r="H37" s="9"/>
      <c r="J37" s="4" t="s">
        <v>90</v>
      </c>
    </row>
    <row r="38" spans="1:13" x14ac:dyDescent="0.3">
      <c r="A38" t="s">
        <v>83</v>
      </c>
      <c r="H38" s="9"/>
    </row>
    <row r="39" spans="1:13" x14ac:dyDescent="0.3">
      <c r="A39" t="s">
        <v>84</v>
      </c>
      <c r="H39" s="9"/>
    </row>
    <row r="40" spans="1:13" x14ac:dyDescent="0.3">
      <c r="H40" s="9"/>
    </row>
    <row r="41" spans="1:13" x14ac:dyDescent="0.3">
      <c r="A41" s="2" t="s">
        <v>31</v>
      </c>
    </row>
    <row r="42" spans="1:13" x14ac:dyDescent="0.3">
      <c r="A42" s="2" t="s">
        <v>32</v>
      </c>
    </row>
    <row r="43" spans="1:13" x14ac:dyDescent="0.3">
      <c r="A43" t="s">
        <v>49</v>
      </c>
    </row>
    <row r="45" spans="1:13" ht="15" thickBot="1" x14ac:dyDescent="0.35">
      <c r="A45" s="17"/>
      <c r="B45" s="17"/>
      <c r="C45" s="17"/>
      <c r="D45" s="18" t="s">
        <v>12</v>
      </c>
      <c r="E45" s="17"/>
      <c r="F45" s="17"/>
      <c r="G45" s="17"/>
      <c r="H45" s="17"/>
    </row>
    <row r="48" spans="1:13" x14ac:dyDescent="0.3">
      <c r="A48" s="4" t="s">
        <v>46</v>
      </c>
      <c r="B48" s="4"/>
      <c r="C48" s="4"/>
    </row>
    <row r="49" spans="1:3" x14ac:dyDescent="0.3">
      <c r="A49" s="4" t="s">
        <v>36</v>
      </c>
      <c r="B49" s="4"/>
      <c r="C49" s="4"/>
    </row>
    <row r="51" spans="1:3" x14ac:dyDescent="0.3">
      <c r="A51" t="s">
        <v>37</v>
      </c>
    </row>
    <row r="52" spans="1:3" x14ac:dyDescent="0.3">
      <c r="A52" t="s">
        <v>38</v>
      </c>
    </row>
    <row r="53" spans="1:3" x14ac:dyDescent="0.3">
      <c r="A53" t="s">
        <v>39</v>
      </c>
    </row>
    <row r="54" spans="1:3" x14ac:dyDescent="0.3">
      <c r="A54" t="s">
        <v>40</v>
      </c>
    </row>
    <row r="55" spans="1:3" x14ac:dyDescent="0.3">
      <c r="A55" t="s">
        <v>41</v>
      </c>
    </row>
    <row r="56" spans="1:3" x14ac:dyDescent="0.3">
      <c r="A56" t="s">
        <v>42</v>
      </c>
    </row>
    <row r="57" spans="1:3" x14ac:dyDescent="0.3">
      <c r="A57" t="s">
        <v>43</v>
      </c>
    </row>
    <row r="58" spans="1:3" x14ac:dyDescent="0.3">
      <c r="A58" t="s">
        <v>44</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60"/>
  <sheetViews>
    <sheetView topLeftCell="A16" workbookViewId="0">
      <selection activeCell="M38" sqref="M38"/>
    </sheetView>
  </sheetViews>
  <sheetFormatPr defaultRowHeight="14.4" x14ac:dyDescent="0.3"/>
  <cols>
    <col min="1" max="6" width="9.6640625" customWidth="1"/>
    <col min="7" max="7" width="16" bestFit="1" customWidth="1"/>
    <col min="8" max="8" width="9.6640625" customWidth="1"/>
  </cols>
  <sheetData>
    <row r="1" spans="1:10" x14ac:dyDescent="0.3">
      <c r="F1" s="1" t="s">
        <v>8</v>
      </c>
      <c r="G1" s="8" t="s">
        <v>6</v>
      </c>
      <c r="H1" s="1"/>
    </row>
    <row r="2" spans="1:10" x14ac:dyDescent="0.3">
      <c r="F2" s="1"/>
      <c r="G2" s="1" t="s">
        <v>1</v>
      </c>
      <c r="H2" s="1"/>
    </row>
    <row r="3" spans="1:10" x14ac:dyDescent="0.3">
      <c r="F3" s="1"/>
      <c r="G3" s="8" t="s">
        <v>7</v>
      </c>
      <c r="H3" s="1"/>
    </row>
    <row r="4" spans="1:10" x14ac:dyDescent="0.3">
      <c r="F4" s="1" t="s">
        <v>5</v>
      </c>
      <c r="G4" s="1" t="s">
        <v>0</v>
      </c>
      <c r="H4" s="1"/>
    </row>
    <row r="5" spans="1:10" x14ac:dyDescent="0.3">
      <c r="F5" s="1"/>
      <c r="G5" s="1" t="s">
        <v>1</v>
      </c>
      <c r="H5" s="1"/>
    </row>
    <row r="6" spans="1:10" x14ac:dyDescent="0.3">
      <c r="F6" s="1"/>
      <c r="G6" s="8" t="s">
        <v>2</v>
      </c>
      <c r="H6" s="1"/>
    </row>
    <row r="7" spans="1:10" x14ac:dyDescent="0.3">
      <c r="F7" s="1" t="s">
        <v>3</v>
      </c>
      <c r="G7" s="1" t="s">
        <v>11</v>
      </c>
      <c r="H7" s="1"/>
    </row>
    <row r="8" spans="1:10" x14ac:dyDescent="0.3">
      <c r="F8" s="1" t="s">
        <v>4</v>
      </c>
      <c r="G8" s="8" t="s">
        <v>10</v>
      </c>
      <c r="H8" s="1"/>
    </row>
    <row r="10" spans="1:10" ht="18" x14ac:dyDescent="0.35">
      <c r="A10" t="s">
        <v>14</v>
      </c>
      <c r="C10" s="15" t="s">
        <v>85</v>
      </c>
      <c r="E10" s="4"/>
      <c r="J10" s="4" t="s">
        <v>33</v>
      </c>
    </row>
    <row r="11" spans="1:10" x14ac:dyDescent="0.3">
      <c r="A11" t="s">
        <v>15</v>
      </c>
      <c r="C11" s="5" t="s">
        <v>86</v>
      </c>
      <c r="E11" s="4"/>
      <c r="J11" s="4" t="s">
        <v>50</v>
      </c>
    </row>
    <row r="13" spans="1:10" ht="31.2" x14ac:dyDescent="0.6">
      <c r="B13" s="3" t="s">
        <v>9</v>
      </c>
      <c r="G13" s="14">
        <f>H32</f>
        <v>54</v>
      </c>
    </row>
    <row r="15" spans="1:10" x14ac:dyDescent="0.3">
      <c r="A15" t="str">
        <f>C10</f>
        <v>Taxco CC</v>
      </c>
    </row>
    <row r="16" spans="1:10" x14ac:dyDescent="0.3">
      <c r="A16" t="s">
        <v>51</v>
      </c>
    </row>
    <row r="17" spans="1:10" x14ac:dyDescent="0.3">
      <c r="A17" t="s">
        <v>52</v>
      </c>
      <c r="J17" s="4" t="s">
        <v>53</v>
      </c>
    </row>
    <row r="19" spans="1:10" x14ac:dyDescent="0.3">
      <c r="A19" s="6" t="s">
        <v>17</v>
      </c>
      <c r="B19" s="6"/>
      <c r="C19" s="6"/>
      <c r="D19" s="7"/>
      <c r="E19" s="6" t="s">
        <v>18</v>
      </c>
      <c r="F19" s="7"/>
      <c r="G19" s="12" t="s">
        <v>20</v>
      </c>
      <c r="H19" s="12" t="s">
        <v>19</v>
      </c>
    </row>
    <row r="21" spans="1:10" x14ac:dyDescent="0.3">
      <c r="A21" t="s">
        <v>21</v>
      </c>
      <c r="E21" t="s">
        <v>25</v>
      </c>
      <c r="G21" s="9">
        <v>1</v>
      </c>
      <c r="H21" s="9">
        <f>G21*1</f>
        <v>1</v>
      </c>
      <c r="J21" s="4" t="s">
        <v>54</v>
      </c>
    </row>
    <row r="22" spans="1:10" x14ac:dyDescent="0.3">
      <c r="G22" s="9"/>
      <c r="H22" s="9"/>
    </row>
    <row r="23" spans="1:10" x14ac:dyDescent="0.3">
      <c r="A23" t="s">
        <v>22</v>
      </c>
      <c r="E23" t="s">
        <v>23</v>
      </c>
      <c r="G23" s="9"/>
      <c r="H23" s="9"/>
    </row>
    <row r="24" spans="1:10" x14ac:dyDescent="0.3">
      <c r="E24" t="s">
        <v>24</v>
      </c>
      <c r="G24" s="10">
        <v>1000005</v>
      </c>
      <c r="H24" s="11">
        <f>ROUNDUP(G24/1000000,0)</f>
        <v>2</v>
      </c>
      <c r="J24" s="4" t="s">
        <v>54</v>
      </c>
    </row>
    <row r="25" spans="1:10" x14ac:dyDescent="0.3">
      <c r="G25" s="9"/>
      <c r="H25" s="9"/>
    </row>
    <row r="26" spans="1:10" x14ac:dyDescent="0.3">
      <c r="A26" t="s">
        <v>26</v>
      </c>
      <c r="E26" t="s">
        <v>23</v>
      </c>
      <c r="G26" s="9"/>
      <c r="H26" s="9"/>
    </row>
    <row r="27" spans="1:10" x14ac:dyDescent="0.3">
      <c r="E27" t="s">
        <v>24</v>
      </c>
      <c r="G27" s="10">
        <v>50000000</v>
      </c>
      <c r="H27" s="11">
        <f>ROUNDUP(G27/1000000,0)</f>
        <v>50</v>
      </c>
      <c r="J27" s="4" t="s">
        <v>54</v>
      </c>
    </row>
    <row r="28" spans="1:10" x14ac:dyDescent="0.3">
      <c r="G28" s="9"/>
      <c r="H28" s="9"/>
    </row>
    <row r="29" spans="1:10" x14ac:dyDescent="0.3">
      <c r="A29" t="s">
        <v>27</v>
      </c>
      <c r="E29" t="s">
        <v>56</v>
      </c>
      <c r="G29" s="9"/>
      <c r="H29" s="9"/>
    </row>
    <row r="30" spans="1:10" x14ac:dyDescent="0.3">
      <c r="A30" t="s">
        <v>55</v>
      </c>
      <c r="E30" t="s">
        <v>57</v>
      </c>
      <c r="G30" s="9">
        <v>1</v>
      </c>
      <c r="H30" s="9">
        <f>G30*1</f>
        <v>1</v>
      </c>
      <c r="J30" s="4" t="s">
        <v>54</v>
      </c>
    </row>
    <row r="31" spans="1:10" x14ac:dyDescent="0.3">
      <c r="G31" s="9"/>
      <c r="H31" s="9"/>
    </row>
    <row r="32" spans="1:10" x14ac:dyDescent="0.3">
      <c r="A32" s="1"/>
      <c r="B32" s="1"/>
      <c r="C32" s="1"/>
      <c r="D32" s="1"/>
      <c r="E32" s="1"/>
      <c r="F32" s="1"/>
      <c r="G32" s="13" t="s">
        <v>30</v>
      </c>
      <c r="H32" s="13">
        <f>SUM(H20:H31)</f>
        <v>54</v>
      </c>
      <c r="J32" s="4" t="s">
        <v>58</v>
      </c>
    </row>
    <row r="33" spans="1:13" x14ac:dyDescent="0.3">
      <c r="H33" s="9"/>
    </row>
    <row r="34" spans="1:13" x14ac:dyDescent="0.3">
      <c r="A34" t="s">
        <v>47</v>
      </c>
      <c r="H34" s="9"/>
      <c r="J34" s="4" t="s">
        <v>89</v>
      </c>
      <c r="K34" s="4"/>
      <c r="L34" s="4"/>
      <c r="M34" s="16"/>
    </row>
    <row r="35" spans="1:13" x14ac:dyDescent="0.3">
      <c r="A35" t="s">
        <v>48</v>
      </c>
      <c r="H35" s="9"/>
      <c r="J35" s="4" t="s">
        <v>90</v>
      </c>
      <c r="K35" s="4"/>
      <c r="L35" s="4"/>
      <c r="M35" s="16"/>
    </row>
    <row r="36" spans="1:13" x14ac:dyDescent="0.3">
      <c r="A36" t="s">
        <v>72</v>
      </c>
      <c r="H36" s="9"/>
    </row>
    <row r="37" spans="1:13" x14ac:dyDescent="0.3">
      <c r="H37" s="9"/>
    </row>
    <row r="38" spans="1:13" x14ac:dyDescent="0.3">
      <c r="A38" t="s">
        <v>70</v>
      </c>
      <c r="H38" s="9"/>
    </row>
    <row r="39" spans="1:13" x14ac:dyDescent="0.3">
      <c r="A39" t="s">
        <v>71</v>
      </c>
      <c r="H39" s="9"/>
    </row>
    <row r="40" spans="1:13" x14ac:dyDescent="0.3">
      <c r="A40" t="s">
        <v>69</v>
      </c>
      <c r="H40" s="9"/>
    </row>
    <row r="41" spans="1:13" x14ac:dyDescent="0.3">
      <c r="A41" s="2" t="s">
        <v>31</v>
      </c>
    </row>
    <row r="42" spans="1:13" x14ac:dyDescent="0.3">
      <c r="A42" s="2" t="s">
        <v>32</v>
      </c>
    </row>
    <row r="43" spans="1:13" x14ac:dyDescent="0.3">
      <c r="A43" t="s">
        <v>49</v>
      </c>
    </row>
    <row r="45" spans="1:13" ht="15" thickBot="1" x14ac:dyDescent="0.35">
      <c r="A45" s="17"/>
      <c r="B45" s="17"/>
      <c r="C45" s="17"/>
      <c r="D45" s="18" t="s">
        <v>12</v>
      </c>
      <c r="E45" s="17"/>
      <c r="F45" s="17"/>
      <c r="G45" s="17"/>
      <c r="H45" s="17"/>
    </row>
    <row r="50" spans="1:3" x14ac:dyDescent="0.3">
      <c r="A50" s="4" t="s">
        <v>46</v>
      </c>
      <c r="B50" s="4"/>
      <c r="C50" s="4"/>
    </row>
    <row r="51" spans="1:3" x14ac:dyDescent="0.3">
      <c r="A51" s="4" t="s">
        <v>36</v>
      </c>
      <c r="B51" s="4"/>
      <c r="C51" s="4"/>
    </row>
    <row r="53" spans="1:3" x14ac:dyDescent="0.3">
      <c r="A53" t="s">
        <v>37</v>
      </c>
    </row>
    <row r="54" spans="1:3" x14ac:dyDescent="0.3">
      <c r="A54" t="s">
        <v>38</v>
      </c>
    </row>
    <row r="55" spans="1:3" x14ac:dyDescent="0.3">
      <c r="A55" t="s">
        <v>39</v>
      </c>
    </row>
    <row r="56" spans="1:3" x14ac:dyDescent="0.3">
      <c r="A56" t="s">
        <v>40</v>
      </c>
    </row>
    <row r="57" spans="1:3" x14ac:dyDescent="0.3">
      <c r="A57" t="s">
        <v>41</v>
      </c>
    </row>
    <row r="58" spans="1:3" x14ac:dyDescent="0.3">
      <c r="A58" t="s">
        <v>42</v>
      </c>
    </row>
    <row r="59" spans="1:3" x14ac:dyDescent="0.3">
      <c r="A59" t="s">
        <v>43</v>
      </c>
    </row>
    <row r="60" spans="1:3" x14ac:dyDescent="0.3">
      <c r="A60" t="s">
        <v>44</v>
      </c>
    </row>
  </sheetData>
  <pageMargins left="0.70866141732283472" right="0.7086614173228347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66"/>
  <sheetViews>
    <sheetView topLeftCell="A24" workbookViewId="0">
      <selection activeCell="K38" sqref="K38"/>
    </sheetView>
  </sheetViews>
  <sheetFormatPr defaultRowHeight="14.4" x14ac:dyDescent="0.3"/>
  <cols>
    <col min="1" max="6" width="9.6640625" customWidth="1"/>
    <col min="7" max="7" width="16" bestFit="1" customWidth="1"/>
    <col min="8" max="8" width="9.6640625" customWidth="1"/>
  </cols>
  <sheetData>
    <row r="1" spans="1:10" x14ac:dyDescent="0.3">
      <c r="F1" s="1" t="s">
        <v>8</v>
      </c>
      <c r="G1" s="8" t="s">
        <v>6</v>
      </c>
      <c r="H1" s="1"/>
    </row>
    <row r="2" spans="1:10" x14ac:dyDescent="0.3">
      <c r="F2" s="1"/>
      <c r="G2" s="1" t="s">
        <v>1</v>
      </c>
      <c r="H2" s="1"/>
    </row>
    <row r="3" spans="1:10" x14ac:dyDescent="0.3">
      <c r="F3" s="1"/>
      <c r="G3" s="8" t="s">
        <v>7</v>
      </c>
      <c r="H3" s="1"/>
    </row>
    <row r="4" spans="1:10" x14ac:dyDescent="0.3">
      <c r="F4" s="1" t="s">
        <v>5</v>
      </c>
      <c r="G4" s="1" t="s">
        <v>0</v>
      </c>
      <c r="H4" s="1"/>
    </row>
    <row r="5" spans="1:10" x14ac:dyDescent="0.3">
      <c r="F5" s="1"/>
      <c r="G5" s="1" t="s">
        <v>1</v>
      </c>
      <c r="H5" s="1"/>
    </row>
    <row r="6" spans="1:10" x14ac:dyDescent="0.3">
      <c r="F6" s="1"/>
      <c r="G6" s="8" t="s">
        <v>2</v>
      </c>
      <c r="H6" s="1"/>
    </row>
    <row r="7" spans="1:10" x14ac:dyDescent="0.3">
      <c r="F7" s="1" t="s">
        <v>3</v>
      </c>
      <c r="G7" s="1" t="s">
        <v>11</v>
      </c>
      <c r="H7" s="1"/>
    </row>
    <row r="8" spans="1:10" x14ac:dyDescent="0.3">
      <c r="F8" s="1" t="s">
        <v>4</v>
      </c>
      <c r="G8" s="8" t="s">
        <v>10</v>
      </c>
      <c r="H8" s="1"/>
    </row>
    <row r="10" spans="1:10" ht="18" x14ac:dyDescent="0.35">
      <c r="A10" t="s">
        <v>14</v>
      </c>
      <c r="C10" s="15" t="s">
        <v>13</v>
      </c>
      <c r="E10" s="4"/>
      <c r="J10" s="4" t="s">
        <v>33</v>
      </c>
    </row>
    <row r="11" spans="1:10" x14ac:dyDescent="0.3">
      <c r="A11" t="s">
        <v>15</v>
      </c>
      <c r="C11" s="5" t="s">
        <v>16</v>
      </c>
      <c r="E11" s="4"/>
      <c r="J11" s="4" t="s">
        <v>50</v>
      </c>
    </row>
    <row r="13" spans="1:10" ht="31.2" x14ac:dyDescent="0.6">
      <c r="B13" s="3" t="s">
        <v>9</v>
      </c>
      <c r="G13" s="14">
        <f>H32</f>
        <v>54</v>
      </c>
    </row>
    <row r="15" spans="1:10" x14ac:dyDescent="0.3">
      <c r="A15" t="str">
        <f>C10</f>
        <v>Taxco (Pty) Ltd</v>
      </c>
    </row>
    <row r="16" spans="1:10" x14ac:dyDescent="0.3">
      <c r="A16" t="s">
        <v>59</v>
      </c>
    </row>
    <row r="17" spans="1:10" x14ac:dyDescent="0.3">
      <c r="A17" t="s">
        <v>52</v>
      </c>
      <c r="J17" s="4" t="s">
        <v>53</v>
      </c>
    </row>
    <row r="19" spans="1:10" x14ac:dyDescent="0.3">
      <c r="A19" s="6" t="s">
        <v>17</v>
      </c>
      <c r="B19" s="6"/>
      <c r="C19" s="6"/>
      <c r="D19" s="7"/>
      <c r="E19" s="6" t="s">
        <v>18</v>
      </c>
      <c r="F19" s="7"/>
      <c r="G19" s="12" t="s">
        <v>20</v>
      </c>
      <c r="H19" s="12" t="s">
        <v>19</v>
      </c>
    </row>
    <row r="21" spans="1:10" x14ac:dyDescent="0.3">
      <c r="A21" t="s">
        <v>21</v>
      </c>
      <c r="E21" t="s">
        <v>25</v>
      </c>
      <c r="G21" s="9">
        <v>1</v>
      </c>
      <c r="H21" s="9">
        <f>G21*1</f>
        <v>1</v>
      </c>
      <c r="J21" s="4" t="s">
        <v>54</v>
      </c>
    </row>
    <row r="22" spans="1:10" x14ac:dyDescent="0.3">
      <c r="G22" s="9"/>
      <c r="H22" s="9"/>
    </row>
    <row r="23" spans="1:10" x14ac:dyDescent="0.3">
      <c r="A23" t="s">
        <v>22</v>
      </c>
      <c r="E23" t="s">
        <v>23</v>
      </c>
      <c r="G23" s="9"/>
      <c r="H23" s="9"/>
    </row>
    <row r="24" spans="1:10" x14ac:dyDescent="0.3">
      <c r="E24" t="s">
        <v>24</v>
      </c>
      <c r="G24" s="10">
        <v>1000005</v>
      </c>
      <c r="H24" s="11">
        <f>ROUNDUP(G24/1000000,0)</f>
        <v>2</v>
      </c>
      <c r="J24" s="4" t="s">
        <v>54</v>
      </c>
    </row>
    <row r="25" spans="1:10" x14ac:dyDescent="0.3">
      <c r="G25" s="9"/>
      <c r="H25" s="9"/>
    </row>
    <row r="26" spans="1:10" x14ac:dyDescent="0.3">
      <c r="A26" t="s">
        <v>26</v>
      </c>
      <c r="E26" t="s">
        <v>23</v>
      </c>
      <c r="G26" s="9"/>
      <c r="H26" s="9"/>
    </row>
    <row r="27" spans="1:10" x14ac:dyDescent="0.3">
      <c r="E27" t="s">
        <v>24</v>
      </c>
      <c r="G27" s="10">
        <v>50000000</v>
      </c>
      <c r="H27" s="11">
        <f>ROUNDUP(G27/1000000,0)</f>
        <v>50</v>
      </c>
      <c r="J27" s="4" t="s">
        <v>54</v>
      </c>
    </row>
    <row r="28" spans="1:10" x14ac:dyDescent="0.3">
      <c r="G28" s="9"/>
      <c r="H28" s="9"/>
    </row>
    <row r="29" spans="1:10" x14ac:dyDescent="0.3">
      <c r="A29" t="s">
        <v>27</v>
      </c>
      <c r="E29" t="s">
        <v>29</v>
      </c>
      <c r="G29" s="9"/>
      <c r="H29" s="9"/>
    </row>
    <row r="30" spans="1:10" x14ac:dyDescent="0.3">
      <c r="A30" t="s">
        <v>55</v>
      </c>
      <c r="E30" t="s">
        <v>28</v>
      </c>
      <c r="G30" s="9">
        <v>1</v>
      </c>
      <c r="H30" s="9">
        <f>G30*1</f>
        <v>1</v>
      </c>
      <c r="J30" s="4" t="s">
        <v>54</v>
      </c>
    </row>
    <row r="31" spans="1:10" x14ac:dyDescent="0.3">
      <c r="G31" s="9"/>
      <c r="H31" s="9"/>
    </row>
    <row r="32" spans="1:10" x14ac:dyDescent="0.3">
      <c r="A32" s="1"/>
      <c r="B32" s="1"/>
      <c r="C32" s="1"/>
      <c r="D32" s="1"/>
      <c r="E32" s="1"/>
      <c r="F32" s="1"/>
      <c r="G32" s="13" t="s">
        <v>30</v>
      </c>
      <c r="H32" s="13">
        <f>SUM(H20:H31)</f>
        <v>54</v>
      </c>
      <c r="J32" s="4" t="s">
        <v>58</v>
      </c>
    </row>
    <row r="33" spans="1:13" x14ac:dyDescent="0.3">
      <c r="H33" s="9"/>
    </row>
    <row r="34" spans="1:13" x14ac:dyDescent="0.3">
      <c r="A34" t="s">
        <v>60</v>
      </c>
      <c r="H34" s="9"/>
      <c r="J34" s="4"/>
      <c r="K34" s="4"/>
      <c r="L34" s="4"/>
      <c r="M34" s="16"/>
    </row>
    <row r="35" spans="1:13" x14ac:dyDescent="0.3">
      <c r="A35" t="s">
        <v>67</v>
      </c>
      <c r="H35" s="9"/>
      <c r="J35" s="4" t="s">
        <v>89</v>
      </c>
      <c r="K35" s="4"/>
      <c r="L35" s="4"/>
      <c r="M35" s="16"/>
    </row>
    <row r="36" spans="1:13" x14ac:dyDescent="0.3">
      <c r="A36" t="s">
        <v>73</v>
      </c>
      <c r="H36" s="9"/>
      <c r="J36" s="4" t="s">
        <v>90</v>
      </c>
    </row>
    <row r="37" spans="1:13" x14ac:dyDescent="0.3">
      <c r="A37" t="s">
        <v>68</v>
      </c>
      <c r="H37" s="9"/>
    </row>
    <row r="38" spans="1:13" x14ac:dyDescent="0.3">
      <c r="H38" s="9"/>
    </row>
    <row r="39" spans="1:13" x14ac:dyDescent="0.3">
      <c r="A39" t="s">
        <v>70</v>
      </c>
      <c r="H39" s="9"/>
    </row>
    <row r="40" spans="1:13" x14ac:dyDescent="0.3">
      <c r="A40" t="s">
        <v>71</v>
      </c>
      <c r="H40" s="9"/>
    </row>
    <row r="41" spans="1:13" x14ac:dyDescent="0.3">
      <c r="A41" t="s">
        <v>69</v>
      </c>
      <c r="H41" s="9"/>
    </row>
    <row r="42" spans="1:13" x14ac:dyDescent="0.3">
      <c r="A42" s="2" t="s">
        <v>31</v>
      </c>
    </row>
    <row r="43" spans="1:13" x14ac:dyDescent="0.3">
      <c r="A43" s="2" t="s">
        <v>32</v>
      </c>
    </row>
    <row r="44" spans="1:13" x14ac:dyDescent="0.3">
      <c r="A44" t="s">
        <v>49</v>
      </c>
    </row>
    <row r="46" spans="1:13" ht="15" thickBot="1" x14ac:dyDescent="0.35">
      <c r="A46" s="17"/>
      <c r="B46" s="17"/>
      <c r="C46" s="17"/>
      <c r="D46" s="18" t="s">
        <v>12</v>
      </c>
      <c r="E46" s="17"/>
      <c r="F46" s="17"/>
      <c r="G46" s="17"/>
      <c r="H46" s="17"/>
    </row>
    <row r="49" spans="1:3" x14ac:dyDescent="0.3">
      <c r="A49" s="4" t="s">
        <v>46</v>
      </c>
      <c r="B49" s="4"/>
      <c r="C49" s="4"/>
    </row>
    <row r="50" spans="1:3" x14ac:dyDescent="0.3">
      <c r="A50" s="4" t="s">
        <v>36</v>
      </c>
      <c r="B50" s="4"/>
      <c r="C50" s="4"/>
    </row>
    <row r="52" spans="1:3" x14ac:dyDescent="0.3">
      <c r="A52" t="s">
        <v>37</v>
      </c>
    </row>
    <row r="53" spans="1:3" x14ac:dyDescent="0.3">
      <c r="A53" t="s">
        <v>38</v>
      </c>
    </row>
    <row r="54" spans="1:3" x14ac:dyDescent="0.3">
      <c r="A54" t="s">
        <v>39</v>
      </c>
    </row>
    <row r="55" spans="1:3" x14ac:dyDescent="0.3">
      <c r="A55" t="s">
        <v>40</v>
      </c>
    </row>
    <row r="56" spans="1:3" x14ac:dyDescent="0.3">
      <c r="A56" t="s">
        <v>41</v>
      </c>
    </row>
    <row r="57" spans="1:3" x14ac:dyDescent="0.3">
      <c r="A57" t="s">
        <v>42</v>
      </c>
    </row>
    <row r="58" spans="1:3" x14ac:dyDescent="0.3">
      <c r="A58" t="s">
        <v>43</v>
      </c>
    </row>
    <row r="59" spans="1:3" x14ac:dyDescent="0.3">
      <c r="A59" t="s">
        <v>44</v>
      </c>
    </row>
    <row r="61" spans="1:3" x14ac:dyDescent="0.3">
      <c r="A61" s="4" t="s">
        <v>66</v>
      </c>
    </row>
    <row r="62" spans="1:3" x14ac:dyDescent="0.3">
      <c r="A62" s="4" t="s">
        <v>65</v>
      </c>
    </row>
    <row r="63" spans="1:3" x14ac:dyDescent="0.3">
      <c r="A63" t="s">
        <v>61</v>
      </c>
    </row>
    <row r="64" spans="1:3" x14ac:dyDescent="0.3">
      <c r="A64" t="s">
        <v>62</v>
      </c>
    </row>
    <row r="65" spans="1:1" x14ac:dyDescent="0.3">
      <c r="A65" t="s">
        <v>63</v>
      </c>
    </row>
    <row r="66" spans="1:1" x14ac:dyDescent="0.3">
      <c r="A66" t="s">
        <v>64</v>
      </c>
    </row>
  </sheetData>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Non Owner Company</vt:lpstr>
      <vt:lpstr>Owner Company</vt:lpstr>
      <vt:lpstr>Owner CC</vt:lpstr>
      <vt:lpstr>Non Profit</vt:lpstr>
      <vt:lpstr>'Non Owner Company'!Print_Area</vt:lpstr>
      <vt:lpstr>'Non Profit'!Print_Area</vt:lpstr>
      <vt:lpstr>'Owner CC'!Print_Area</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Pierre Goosen</dc:creator>
  <cp:lastModifiedBy>Pierre Goosen</cp:lastModifiedBy>
  <cp:lastPrinted>2014-08-22T10:29:53Z</cp:lastPrinted>
  <dcterms:created xsi:type="dcterms:W3CDTF">2014-03-03T18:09:51Z</dcterms:created>
  <dcterms:modified xsi:type="dcterms:W3CDTF">2023-06-19T10:06:35Z</dcterms:modified>
</cp:coreProperties>
</file>